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<sst xmlns="http://schemas.openxmlformats.org/spreadsheetml/2006/main" count="63" uniqueCount="62">
  <si>
    <t xml:space="preserve">Затраты  по содержанию и ремонту общего имущества </t>
  </si>
  <si>
    <t xml:space="preserve"> </t>
  </si>
  <si>
    <t>обслуживаемого управляющей компанией ООО "Крутоярсервис-1"</t>
  </si>
  <si>
    <t>№№</t>
  </si>
  <si>
    <t>п/п</t>
  </si>
  <si>
    <t>Наименование услуги</t>
  </si>
  <si>
    <t>Подготовка многоквартирного дома к сезонной эксплуатации</t>
  </si>
  <si>
    <t>Аварийное обслуживание инженерных сетей</t>
  </si>
  <si>
    <t>Содержание внутридомовых электрических  сетей</t>
  </si>
  <si>
    <t>Содержание внутридомовых сетей холодного водоснабжения</t>
  </si>
  <si>
    <t>Содержание внутридомовых сетей канализации</t>
  </si>
  <si>
    <t>Содержание внутридомовых газовых сетей</t>
  </si>
  <si>
    <t>Общеэксплуатационные затраты</t>
  </si>
  <si>
    <t>Итого затраты</t>
  </si>
  <si>
    <t>Начислено</t>
  </si>
  <si>
    <t>Оплачено</t>
  </si>
  <si>
    <t xml:space="preserve">Долг </t>
  </si>
  <si>
    <t>Экономист</t>
  </si>
  <si>
    <t>Овчаренко Н.Г.</t>
  </si>
  <si>
    <t>Налог с доходов (6%)</t>
  </si>
  <si>
    <t>(рублей)</t>
  </si>
  <si>
    <t>Секриеру В.С.</t>
  </si>
  <si>
    <t>Главный бухгалтер</t>
  </si>
  <si>
    <t>Майорова Т.Б.</t>
  </si>
  <si>
    <t>жилого дома по адресу п.Крутоярский д.19</t>
  </si>
  <si>
    <t>497,3 м2</t>
  </si>
  <si>
    <t>1.</t>
  </si>
  <si>
    <t>2.</t>
  </si>
  <si>
    <t>3.</t>
  </si>
  <si>
    <t xml:space="preserve">Сбор и вывоз твердых бытовых отходов с утилизацией  </t>
  </si>
  <si>
    <t>4.</t>
  </si>
  <si>
    <t>5.</t>
  </si>
  <si>
    <t>6.</t>
  </si>
  <si>
    <t>7.</t>
  </si>
  <si>
    <t>8.</t>
  </si>
  <si>
    <t>9.</t>
  </si>
  <si>
    <t>10.</t>
  </si>
  <si>
    <t>Проверка дымоходов и вентканалов ВДПО</t>
  </si>
  <si>
    <t>11.</t>
  </si>
  <si>
    <t>12.</t>
  </si>
  <si>
    <t>13.</t>
  </si>
  <si>
    <t>14.</t>
  </si>
  <si>
    <t>15.</t>
  </si>
  <si>
    <t>16.</t>
  </si>
  <si>
    <t>Услуги сторонних организаций</t>
  </si>
  <si>
    <t xml:space="preserve">Генеральный директор ООО "Крутоярсервис-1" </t>
  </si>
  <si>
    <t>январь</t>
  </si>
  <si>
    <t>февраль</t>
  </si>
  <si>
    <t>март</t>
  </si>
  <si>
    <t>апрель</t>
  </si>
  <si>
    <t>май</t>
  </si>
  <si>
    <t>июнь</t>
  </si>
  <si>
    <t>Фактический тариф за месяц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</si>
  <si>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</si>
  <si>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</si>
  <si>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</si>
  <si>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</si>
  <si>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</si>
  <si>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</si>
  <si>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</si>
  <si>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за</t>
  </si>
  <si>
    <t>2018 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</si>
</sst>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7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/>
    </xf>
    <xf numFmtId="2" fontId="1" fillId="0" borderId="11" xfId="0" applyNumberFormat="1" applyFont="1" applyBorder="1" applyAlignment="1">
      <alignment horizontal="left"/>
    </xf>
    <xf numFmtId="2" fontId="1" fillId="0" borderId="11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7" xfId="0" applyFont="1" applyBorder="1" applyAlignment="1">
      <alignment horizontal="left"/>
    </xf>
    <xf numFmtId="0" fontId="2" fillId="0" borderId="17" xfId="0" applyFont="1" applyFill="1" applyBorder="1" applyAlignment="1">
      <alignment/>
    </xf>
    <xf numFmtId="0" fontId="2" fillId="0" borderId="18" xfId="0" applyFont="1" applyBorder="1" applyAlignment="1">
      <alignment/>
    </xf>
    <xf numFmtId="0" fontId="2" fillId="0" borderId="18" xfId="0" applyFont="1" applyBorder="1" applyAlignment="1">
      <alignment horizontal="left"/>
    </xf>
    <xf numFmtId="0" fontId="2" fillId="0" borderId="19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7"/>
  <sheetViews>
    <sheetView tabSelected="1" zoomScale="75" zoomScaleNormal="75" zoomScalePageLayoutView="0" workbookViewId="0" topLeftCell="A1">
      <selection activeCell="B19" sqref="B19"/>
    </sheetView>
  </sheetViews>
  <sheetFormatPr defaultColWidth="9.140625" defaultRowHeight="12.75"/>
  <cols>
    <col min="1" max="1" width="6.421875" style="0" customWidth="1"/>
    <col min="2" max="2" width="67.7109375" style="0" bestFit="1" customWidth="1"/>
    <col min="3" max="4" width="11.28125" style="0" customWidth="1"/>
    <col min="5" max="5" width="18.7109375" style="0" bestFit="1" customWidth="1"/>
    <col min="6" max="11" width="11.57421875" style="0" bestFit="1" customWidth="1"/>
    <col min="12" max="12" width="12.7109375" style="0" bestFit="1" customWidth="1"/>
    <col min="13" max="13" width="8.7109375" style="0" customWidth="1"/>
    <col min="14" max="14" width="12.00390625" style="0" bestFit="1" customWidth="1"/>
    <col min="15" max="15" width="10.57421875" style="0" bestFit="1" customWidth="1"/>
    <col min="16" max="16" width="9.7109375" style="0" bestFit="1" customWidth="1"/>
    <col min="17" max="17" width="12.28125" style="0" bestFit="1" customWidth="1"/>
    <col min="18" max="18" width="11.57421875" style="0" bestFit="1" customWidth="1"/>
  </cols>
  <sheetData>
    <row r="1" spans="1:4" s="2" customFormat="1" ht="15.75">
      <c r="A1" s="1" t="s">
        <v>0</v>
      </c>
      <c r="B1" s="1"/>
      <c r="C1" s="1"/>
      <c r="D1" s="1"/>
    </row>
    <row r="2" spans="1:3" s="2" customFormat="1" ht="15.75">
      <c r="A2" s="1" t="s">
        <v>24</v>
      </c>
      <c r="B2" s="1"/>
      <c r="C2" s="1"/>
    </row>
    <row r="3" spans="1:11" s="2" customFormat="1" ht="16.5" thickBot="1">
      <c r="A3" s="1" t="s">
        <v>2</v>
      </c>
      <c r="B3" s="1"/>
      <c r="C3" s="1"/>
      <c r="F3" s="1" t="s">
        <v>25</v>
      </c>
      <c r="K3" s="2" t="s">
        <v>20</v>
      </c>
    </row>
    <row r="4" spans="1:15" s="2" customFormat="1" ht="15.75" thickBot="1">
      <c r="A4" s="15" t="s">
        <v>3</v>
      </c>
      <c r="B4" s="15"/>
      <c r="C4" s="16"/>
      <c r="D4" s="17"/>
      <c r="E4" s="18"/>
      <c r="F4" s="18" t="s">
        <v>61</v>
      </c>
      <c r="G4" s="18"/>
      <c r="H4" s="18"/>
      <c r="I4" s="18"/>
      <c r="J4" s="18"/>
      <c r="K4" s="18"/>
      <c r="L4" s="18"/>
      <c r="M4" s="18"/>
      <c r="N4" s="18"/>
      <c r="O4" s="19"/>
    </row>
    <row r="5" spans="1:15" s="2" customFormat="1" ht="15">
      <c r="A5" s="20" t="s">
        <v>4</v>
      </c>
      <c r="B5" s="20" t="s">
        <v>5</v>
      </c>
      <c r="C5" s="21" t="s">
        <v>46</v>
      </c>
      <c r="D5" s="21" t="s">
        <v>47</v>
      </c>
      <c r="E5" s="20" t="s">
        <v>48</v>
      </c>
      <c r="F5" s="20" t="s">
        <v>49</v>
      </c>
      <c r="G5" s="20" t="s">
        <v>50</v>
      </c>
      <c r="H5" s="20" t="s">
        <v>51</v>
      </c>
      <c r="I5" s="20" t="s">
        <v>53</v>
      </c>
      <c r="J5" s="20" t="s">
        <v>54</v>
      </c>
      <c r="K5" s="22" t="s">
        <v>55</v>
      </c>
      <c r="L5" s="20" t="s">
        <v>56</v>
      </c>
      <c r="M5" s="20" t="s">
        <v>57</v>
      </c>
      <c r="N5" s="20" t="s">
        <v>58</v>
      </c>
      <c r="O5" s="20" t="s">
        <v>59</v>
      </c>
    </row>
    <row r="6" spans="1:15" s="2" customFormat="1" ht="15">
      <c r="A6" s="20"/>
      <c r="B6" s="20"/>
      <c r="C6" s="21"/>
      <c r="D6" s="21"/>
      <c r="E6" s="20"/>
      <c r="F6" s="20"/>
      <c r="G6" s="20"/>
      <c r="H6" s="20"/>
      <c r="I6" s="20"/>
      <c r="J6" s="20"/>
      <c r="K6" s="20"/>
      <c r="L6" s="20"/>
      <c r="M6" s="20"/>
      <c r="N6" s="20"/>
      <c r="O6" s="20" t="s">
        <v>60</v>
      </c>
    </row>
    <row r="7" spans="1:15" s="2" customFormat="1" ht="15.75" thickBot="1">
      <c r="A7" s="23"/>
      <c r="B7" s="23"/>
      <c r="C7" s="23"/>
      <c r="D7" s="24"/>
      <c r="E7" s="23"/>
      <c r="F7" s="23"/>
      <c r="G7" s="23"/>
      <c r="H7" s="23"/>
      <c r="I7" s="23"/>
      <c r="J7" s="20"/>
      <c r="K7" s="20"/>
      <c r="L7" s="23"/>
      <c r="M7" s="23"/>
      <c r="N7" s="20"/>
      <c r="O7" s="23" t="s">
        <v>61</v>
      </c>
    </row>
    <row r="8" spans="1:15" s="2" customFormat="1" ht="15">
      <c r="A8" s="4" t="s">
        <v>26</v>
      </c>
      <c r="B8" s="3" t="s">
        <v>29</v>
      </c>
      <c r="C8" s="10">
        <v>1143.79</v>
      </c>
      <c r="D8" s="10">
        <v>1143.79</v>
      </c>
      <c r="E8" s="3">
        <v>1143.79</v>
      </c>
      <c r="F8" s="3">
        <v>1143.79</v>
      </c>
      <c r="G8" s="3">
        <v>1143.79</v>
      </c>
      <c r="H8" s="3">
        <v>1143.79</v>
      </c>
      <c r="I8" s="4">
        <v>1591.36</v>
      </c>
      <c r="J8" s="25">
        <v>1591.36</v>
      </c>
      <c r="K8" s="4">
        <v>1591.36</v>
      </c>
      <c r="L8" s="4">
        <v>1591.36</v>
      </c>
      <c r="M8" s="4">
        <v>1591.36</v>
      </c>
      <c r="N8" s="4">
        <v>1591.36</v>
      </c>
      <c r="O8" s="4">
        <f aca="true" t="shared" si="0" ref="O8:O18">SUM(C8:N8)</f>
        <v>16410.9</v>
      </c>
    </row>
    <row r="9" spans="1:15" s="2" customFormat="1" ht="15">
      <c r="A9" s="4" t="s">
        <v>27</v>
      </c>
      <c r="B9" s="4" t="s">
        <v>6</v>
      </c>
      <c r="C9" s="9">
        <v>0</v>
      </c>
      <c r="D9" s="9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f t="shared" si="0"/>
        <v>0</v>
      </c>
    </row>
    <row r="10" spans="1:15" s="2" customFormat="1" ht="15">
      <c r="A10" s="3" t="s">
        <v>28</v>
      </c>
      <c r="B10" s="4" t="s">
        <v>7</v>
      </c>
      <c r="C10" s="9">
        <v>45.8</v>
      </c>
      <c r="D10" s="9">
        <v>274.36</v>
      </c>
      <c r="E10" s="4">
        <v>296.34</v>
      </c>
      <c r="F10" s="4">
        <v>299.87</v>
      </c>
      <c r="G10" s="4">
        <v>311.56</v>
      </c>
      <c r="H10" s="4">
        <v>271.53</v>
      </c>
      <c r="I10" s="4">
        <v>594.27</v>
      </c>
      <c r="J10" s="4">
        <v>58.03</v>
      </c>
      <c r="K10" s="4">
        <v>216.52</v>
      </c>
      <c r="L10" s="4">
        <v>308.82</v>
      </c>
      <c r="M10" s="4">
        <v>272.27</v>
      </c>
      <c r="N10" s="4">
        <v>555.88</v>
      </c>
      <c r="O10" s="4">
        <f t="shared" si="0"/>
        <v>3505.2500000000005</v>
      </c>
    </row>
    <row r="11" spans="1:15" s="2" customFormat="1" ht="15">
      <c r="A11" s="4" t="s">
        <v>30</v>
      </c>
      <c r="B11" s="4" t="s">
        <v>8</v>
      </c>
      <c r="C11" s="9">
        <v>69.87</v>
      </c>
      <c r="D11" s="9">
        <v>202.8</v>
      </c>
      <c r="E11" s="4">
        <v>217.72</v>
      </c>
      <c r="F11" s="4">
        <v>204.09</v>
      </c>
      <c r="G11" s="4">
        <v>200.41</v>
      </c>
      <c r="H11" s="4">
        <v>185.44</v>
      </c>
      <c r="I11" s="4">
        <v>170.62</v>
      </c>
      <c r="J11" s="4">
        <v>400.33</v>
      </c>
      <c r="K11" s="4">
        <v>22.28</v>
      </c>
      <c r="L11" s="4">
        <v>145.01</v>
      </c>
      <c r="M11" s="4">
        <v>236.12</v>
      </c>
      <c r="N11" s="4">
        <v>275.36</v>
      </c>
      <c r="O11" s="4">
        <f t="shared" si="0"/>
        <v>2330.0499999999997</v>
      </c>
    </row>
    <row r="12" spans="1:15" s="2" customFormat="1" ht="15">
      <c r="A12" s="4" t="s">
        <v>31</v>
      </c>
      <c r="B12" s="4" t="s">
        <v>9</v>
      </c>
      <c r="C12" s="9">
        <v>201.85</v>
      </c>
      <c r="D12" s="9">
        <v>222.74</v>
      </c>
      <c r="E12" s="4">
        <v>228.36</v>
      </c>
      <c r="F12" s="4">
        <v>208.47</v>
      </c>
      <c r="G12" s="4">
        <v>359.35</v>
      </c>
      <c r="H12" s="4">
        <v>180.27</v>
      </c>
      <c r="I12" s="4">
        <v>197.83</v>
      </c>
      <c r="J12" s="4">
        <v>218.02</v>
      </c>
      <c r="K12" s="4">
        <v>212.25</v>
      </c>
      <c r="L12" s="4">
        <v>212.1</v>
      </c>
      <c r="M12" s="4">
        <v>218.41</v>
      </c>
      <c r="N12" s="4">
        <v>249.69</v>
      </c>
      <c r="O12" s="4">
        <f t="shared" si="0"/>
        <v>2709.3399999999997</v>
      </c>
    </row>
    <row r="13" spans="1:15" s="2" customFormat="1" ht="15">
      <c r="A13" s="4" t="s">
        <v>32</v>
      </c>
      <c r="B13" s="4" t="s">
        <v>10</v>
      </c>
      <c r="C13" s="9">
        <v>201.85</v>
      </c>
      <c r="D13" s="9">
        <v>207.87</v>
      </c>
      <c r="E13" s="4">
        <v>2923.26</v>
      </c>
      <c r="F13" s="4">
        <v>207.97</v>
      </c>
      <c r="G13" s="4">
        <v>359.35</v>
      </c>
      <c r="H13" s="4">
        <v>180.27</v>
      </c>
      <c r="I13" s="4">
        <v>197.83</v>
      </c>
      <c r="J13" s="4">
        <v>218.02</v>
      </c>
      <c r="K13" s="4">
        <v>212.25</v>
      </c>
      <c r="L13" s="4">
        <v>212.1</v>
      </c>
      <c r="M13" s="4">
        <v>218.41</v>
      </c>
      <c r="N13" s="4">
        <v>249.69</v>
      </c>
      <c r="O13" s="4">
        <f t="shared" si="0"/>
        <v>5388.870000000001</v>
      </c>
    </row>
    <row r="14" spans="1:15" s="2" customFormat="1" ht="15">
      <c r="A14" s="4" t="s">
        <v>33</v>
      </c>
      <c r="B14" s="4" t="s">
        <v>11</v>
      </c>
      <c r="C14" s="9">
        <v>0</v>
      </c>
      <c r="D14" s="9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4488</v>
      </c>
      <c r="M14" s="4">
        <v>0</v>
      </c>
      <c r="N14" s="4">
        <v>0</v>
      </c>
      <c r="O14" s="4">
        <f t="shared" si="0"/>
        <v>4488</v>
      </c>
    </row>
    <row r="15" spans="1:15" s="2" customFormat="1" ht="15">
      <c r="A15" s="4" t="s">
        <v>34</v>
      </c>
      <c r="B15" s="4" t="s">
        <v>37</v>
      </c>
      <c r="C15" s="9">
        <v>0</v>
      </c>
      <c r="D15" s="9">
        <v>0</v>
      </c>
      <c r="E15" s="4">
        <v>300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450</v>
      </c>
      <c r="M15" s="4">
        <v>0</v>
      </c>
      <c r="N15" s="4">
        <v>0</v>
      </c>
      <c r="O15" s="4">
        <f t="shared" si="0"/>
        <v>750</v>
      </c>
    </row>
    <row r="16" spans="1:15" s="2" customFormat="1" ht="15">
      <c r="A16" s="4" t="s">
        <v>35</v>
      </c>
      <c r="B16" s="4" t="s">
        <v>12</v>
      </c>
      <c r="C16" s="9">
        <v>879.48</v>
      </c>
      <c r="D16" s="9">
        <v>889.67</v>
      </c>
      <c r="E16" s="4">
        <v>885.39</v>
      </c>
      <c r="F16" s="4">
        <v>884.3</v>
      </c>
      <c r="G16" s="4">
        <v>879.38</v>
      </c>
      <c r="H16" s="4">
        <v>881.71</v>
      </c>
      <c r="I16" s="4">
        <v>876.44</v>
      </c>
      <c r="J16" s="4">
        <v>893.75</v>
      </c>
      <c r="K16" s="4">
        <v>889.42</v>
      </c>
      <c r="L16" s="4">
        <v>904.99</v>
      </c>
      <c r="M16" s="4">
        <v>883.35</v>
      </c>
      <c r="N16" s="4">
        <v>892.16</v>
      </c>
      <c r="O16" s="4">
        <f t="shared" si="0"/>
        <v>10640.04</v>
      </c>
    </row>
    <row r="17" spans="1:15" s="2" customFormat="1" ht="15">
      <c r="A17" s="4" t="s">
        <v>36</v>
      </c>
      <c r="B17" s="5" t="s">
        <v>44</v>
      </c>
      <c r="C17" s="9">
        <v>184.3</v>
      </c>
      <c r="D17" s="9">
        <v>168.68</v>
      </c>
      <c r="E17" s="4">
        <v>1101.37</v>
      </c>
      <c r="F17" s="4">
        <v>120.2</v>
      </c>
      <c r="G17" s="4">
        <v>281.12</v>
      </c>
      <c r="H17" s="4">
        <v>117.46</v>
      </c>
      <c r="I17" s="4">
        <v>300.37</v>
      </c>
      <c r="J17" s="4">
        <v>241.79</v>
      </c>
      <c r="K17" s="4">
        <v>130.89</v>
      </c>
      <c r="L17" s="4">
        <v>168.04</v>
      </c>
      <c r="M17" s="4">
        <v>184.15</v>
      </c>
      <c r="N17" s="4">
        <v>148.44</v>
      </c>
      <c r="O17" s="4">
        <f t="shared" si="0"/>
        <v>3146.81</v>
      </c>
    </row>
    <row r="18" spans="1:15" s="2" customFormat="1" ht="15">
      <c r="A18" s="4" t="s">
        <v>38</v>
      </c>
      <c r="B18" s="5" t="s">
        <v>19</v>
      </c>
      <c r="C18" s="9">
        <v>110.22</v>
      </c>
      <c r="D18" s="9">
        <v>218.6</v>
      </c>
      <c r="E18" s="4">
        <v>278.6</v>
      </c>
      <c r="F18" s="4">
        <v>242.9</v>
      </c>
      <c r="G18" s="4">
        <v>161.87</v>
      </c>
      <c r="H18" s="4">
        <v>238.29</v>
      </c>
      <c r="I18" s="4">
        <v>423.09</v>
      </c>
      <c r="J18" s="4">
        <v>118.16</v>
      </c>
      <c r="K18" s="4">
        <v>178.33</v>
      </c>
      <c r="L18" s="4">
        <v>180.1</v>
      </c>
      <c r="M18" s="4">
        <v>239.35</v>
      </c>
      <c r="N18" s="4">
        <v>437.25</v>
      </c>
      <c r="O18" s="4">
        <f t="shared" si="0"/>
        <v>2826.7599999999998</v>
      </c>
    </row>
    <row r="19" spans="1:15" s="2" customFormat="1" ht="15.75">
      <c r="A19" s="4" t="s">
        <v>39</v>
      </c>
      <c r="B19" s="4" t="s">
        <v>13</v>
      </c>
      <c r="C19" s="11">
        <f aca="true" t="shared" si="1" ref="C19:O19">SUM(C8:C18)</f>
        <v>2837.16</v>
      </c>
      <c r="D19" s="11">
        <f t="shared" si="1"/>
        <v>3328.5099999999998</v>
      </c>
      <c r="E19" s="12">
        <f t="shared" si="1"/>
        <v>7374.830000000001</v>
      </c>
      <c r="F19" s="12">
        <f t="shared" si="1"/>
        <v>3311.5899999999997</v>
      </c>
      <c r="G19" s="12">
        <f t="shared" si="1"/>
        <v>3696.83</v>
      </c>
      <c r="H19" s="12">
        <f t="shared" si="1"/>
        <v>3198.76</v>
      </c>
      <c r="I19" s="12">
        <f t="shared" si="1"/>
        <v>4351.8099999999995</v>
      </c>
      <c r="J19" s="12">
        <f t="shared" si="1"/>
        <v>3739.4599999999996</v>
      </c>
      <c r="K19" s="12">
        <f t="shared" si="1"/>
        <v>3453.2999999999997</v>
      </c>
      <c r="L19" s="12">
        <f t="shared" si="1"/>
        <v>8660.52</v>
      </c>
      <c r="M19" s="12">
        <f t="shared" si="1"/>
        <v>3843.4199999999996</v>
      </c>
      <c r="N19" s="12">
        <f t="shared" si="1"/>
        <v>4399.83</v>
      </c>
      <c r="O19" s="12">
        <f t="shared" si="1"/>
        <v>52196.020000000004</v>
      </c>
    </row>
    <row r="20" spans="1:15" s="2" customFormat="1" ht="15.75">
      <c r="A20" s="4" t="s">
        <v>40</v>
      </c>
      <c r="B20" s="12" t="s">
        <v>14</v>
      </c>
      <c r="C20" s="9">
        <v>4425.97</v>
      </c>
      <c r="D20" s="9">
        <v>4425.97</v>
      </c>
      <c r="E20" s="4">
        <v>4425.97</v>
      </c>
      <c r="F20" s="4">
        <v>4425.97</v>
      </c>
      <c r="G20" s="4">
        <v>4425.97</v>
      </c>
      <c r="H20" s="4">
        <v>4425.97</v>
      </c>
      <c r="I20" s="4">
        <v>4599.98</v>
      </c>
      <c r="J20" s="4">
        <v>4600.07</v>
      </c>
      <c r="K20" s="4">
        <v>4600.07</v>
      </c>
      <c r="L20" s="4">
        <v>4600.07</v>
      </c>
      <c r="M20" s="4">
        <v>4600.07</v>
      </c>
      <c r="N20" s="4">
        <v>4600.07</v>
      </c>
      <c r="O20" s="4">
        <f>SUM(C20:N20)</f>
        <v>54156.15</v>
      </c>
    </row>
    <row r="21" spans="1:15" s="2" customFormat="1" ht="15.75">
      <c r="A21" s="4" t="s">
        <v>41</v>
      </c>
      <c r="B21" s="12" t="s">
        <v>15</v>
      </c>
      <c r="C21" s="9">
        <v>1836.96</v>
      </c>
      <c r="D21" s="9">
        <v>3643.3</v>
      </c>
      <c r="E21" s="4">
        <v>4643.3</v>
      </c>
      <c r="F21" s="4">
        <v>4048.39</v>
      </c>
      <c r="G21" s="4">
        <v>2697.9</v>
      </c>
      <c r="H21" s="4">
        <v>3971.53</v>
      </c>
      <c r="I21" s="4">
        <v>7051.47</v>
      </c>
      <c r="J21" s="4">
        <v>1969.32</v>
      </c>
      <c r="K21" s="4">
        <v>2972.17</v>
      </c>
      <c r="L21" s="4">
        <v>3001.64</v>
      </c>
      <c r="M21" s="4">
        <v>3989.14</v>
      </c>
      <c r="N21" s="4">
        <v>7287.49</v>
      </c>
      <c r="O21" s="4">
        <f>SUM(C21:N21)</f>
        <v>47112.61</v>
      </c>
    </row>
    <row r="22" spans="1:15" s="2" customFormat="1" ht="15.75">
      <c r="A22" s="5" t="s">
        <v>42</v>
      </c>
      <c r="B22" s="12" t="s">
        <v>16</v>
      </c>
      <c r="C22" s="9">
        <v>55666.07</v>
      </c>
      <c r="D22" s="9">
        <v>56448.74</v>
      </c>
      <c r="E22" s="4">
        <v>56231.41</v>
      </c>
      <c r="F22" s="4">
        <v>56608.99</v>
      </c>
      <c r="G22" s="4">
        <v>58337.06</v>
      </c>
      <c r="H22" s="4">
        <v>58791.5</v>
      </c>
      <c r="I22" s="4">
        <v>56340.01</v>
      </c>
      <c r="J22" s="4">
        <v>58970.76</v>
      </c>
      <c r="K22" s="4">
        <v>60598.66</v>
      </c>
      <c r="L22" s="4">
        <v>62197.09</v>
      </c>
      <c r="M22" s="4">
        <v>62808.02</v>
      </c>
      <c r="N22" s="4">
        <v>60120.6</v>
      </c>
      <c r="O22" s="4">
        <v>60120.6</v>
      </c>
    </row>
    <row r="23" spans="1:15" s="2" customFormat="1" ht="15.75">
      <c r="A23" s="5" t="s">
        <v>43</v>
      </c>
      <c r="B23" s="12" t="s">
        <v>52</v>
      </c>
      <c r="C23" s="13">
        <f aca="true" t="shared" si="2" ref="C23:N23">C19/497.3</f>
        <v>5.705127689523426</v>
      </c>
      <c r="D23" s="13">
        <f t="shared" si="2"/>
        <v>6.693163080635431</v>
      </c>
      <c r="E23" s="14">
        <f t="shared" si="2"/>
        <v>14.829740599235874</v>
      </c>
      <c r="F23" s="14">
        <f t="shared" si="2"/>
        <v>6.6591393525035185</v>
      </c>
      <c r="G23" s="14">
        <f t="shared" si="2"/>
        <v>7.433802533681882</v>
      </c>
      <c r="H23" s="14">
        <f t="shared" si="2"/>
        <v>6.432254172531671</v>
      </c>
      <c r="I23" s="14">
        <f t="shared" si="2"/>
        <v>8.750874723506936</v>
      </c>
      <c r="J23" s="14">
        <f t="shared" si="2"/>
        <v>7.519525437361753</v>
      </c>
      <c r="K23" s="14">
        <f t="shared" si="2"/>
        <v>6.944098129901467</v>
      </c>
      <c r="L23" s="14">
        <f t="shared" si="2"/>
        <v>17.415081439774784</v>
      </c>
      <c r="M23" s="14">
        <f t="shared" si="2"/>
        <v>7.728574301226623</v>
      </c>
      <c r="N23" s="14">
        <f t="shared" si="2"/>
        <v>8.847436155238286</v>
      </c>
      <c r="O23" s="14">
        <f>O19/497.3/12</f>
        <v>8.746568134593472</v>
      </c>
    </row>
    <row r="24" spans="1:6" s="2" customFormat="1" ht="15.75">
      <c r="A24" s="6"/>
      <c r="B24" s="7" t="s">
        <v>45</v>
      </c>
      <c r="C24" s="7"/>
      <c r="D24" s="7" t="s">
        <v>21</v>
      </c>
      <c r="E24" s="8"/>
      <c r="F24" s="8"/>
    </row>
    <row r="25" spans="1:12" s="2" customFormat="1" ht="15.75">
      <c r="A25" s="6"/>
      <c r="B25" s="7" t="s">
        <v>22</v>
      </c>
      <c r="C25" s="7"/>
      <c r="D25" s="7" t="s">
        <v>23</v>
      </c>
      <c r="E25" s="8"/>
      <c r="F25" s="8"/>
      <c r="L25" s="2" t="s">
        <v>1</v>
      </c>
    </row>
    <row r="26" spans="1:6" s="2" customFormat="1" ht="15.75">
      <c r="A26" s="6"/>
      <c r="B26" s="7" t="s">
        <v>17</v>
      </c>
      <c r="C26" s="7"/>
      <c r="D26" s="7" t="s">
        <v>18</v>
      </c>
      <c r="E26" s="8"/>
      <c r="F26" s="8"/>
    </row>
    <row r="27" spans="1:6" s="2" customFormat="1" ht="15.75">
      <c r="A27" s="6"/>
      <c r="B27" s="7"/>
      <c r="C27" s="7"/>
      <c r="D27" s="7"/>
      <c r="E27" s="8"/>
      <c r="F27" s="8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2019-02-19T08:00:14Z</dcterms:modified>
  <cp:category/>
  <cp:version/>
  <cp:contentType/>
  <cp:contentStatus/>
</cp:coreProperties>
</file>