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<sst xmlns="http://schemas.openxmlformats.org/spreadsheetml/2006/main" count="81" uniqueCount="80">
  <si>
    <t xml:space="preserve">Затраты  по содержанию и ремонту общего имущества </t>
  </si>
  <si>
    <t>обслуживаемого управляющей компанией ООО "Крутоярсервис-1"</t>
  </si>
  <si>
    <t>№№</t>
  </si>
  <si>
    <t xml:space="preserve"> </t>
  </si>
  <si>
    <t>п/п</t>
  </si>
  <si>
    <t>Наименование услуги</t>
  </si>
  <si>
    <t>Подготовка многоквартирного дома к сезонной эксплуатации</t>
  </si>
  <si>
    <t>Аварийное обслуживание инженерных сетей</t>
  </si>
  <si>
    <t>Содержание внутридомовых электрических  сетей</t>
  </si>
  <si>
    <t>Содержание внутридомовых сетей холодного водоснабжения</t>
  </si>
  <si>
    <t>Содержание внутридомовых сетей канализации</t>
  </si>
  <si>
    <t>Содержание внутридомовых газовых сетей</t>
  </si>
  <si>
    <t>Освещение мест общего пользования</t>
  </si>
  <si>
    <t>Общеэксплуатационные затраты</t>
  </si>
  <si>
    <t>Итого затраты</t>
  </si>
  <si>
    <t>Начислено</t>
  </si>
  <si>
    <t>Оплачено</t>
  </si>
  <si>
    <t xml:space="preserve">Долг </t>
  </si>
  <si>
    <t>Экономист</t>
  </si>
  <si>
    <t>Овчаренко Н.Г.</t>
  </si>
  <si>
    <t>Налог с доходов (6%)</t>
  </si>
  <si>
    <t>(рублей)</t>
  </si>
  <si>
    <t>Секриеру В.С.</t>
  </si>
  <si>
    <t>Главный бухгалтер</t>
  </si>
  <si>
    <t>Майорова Т.Б.</t>
  </si>
  <si>
    <t>жилого дома по адресу п.Крутоярский д. 6</t>
  </si>
  <si>
    <t>834,2 м2</t>
  </si>
  <si>
    <t>1.</t>
  </si>
  <si>
    <t>Подметание лестничных площадок и маршей</t>
  </si>
  <si>
    <t>2.</t>
  </si>
  <si>
    <t>Мытье полов лестничных площадок и маршей</t>
  </si>
  <si>
    <t>3.</t>
  </si>
  <si>
    <t xml:space="preserve">Сбор и вывоз твердых бытовых отходов с утилизацией  </t>
  </si>
  <si>
    <t>4.</t>
  </si>
  <si>
    <t>5.</t>
  </si>
  <si>
    <t>6.</t>
  </si>
  <si>
    <t>7.</t>
  </si>
  <si>
    <t>8.</t>
  </si>
  <si>
    <t>9.</t>
  </si>
  <si>
    <t>10.</t>
  </si>
  <si>
    <t>Проверка дымоходов и вентканалов ВДПО</t>
  </si>
  <si>
    <t>11.</t>
  </si>
  <si>
    <t>Прочистка дымоходов и вентканалов от птиц и мусора</t>
  </si>
  <si>
    <t>12.</t>
  </si>
  <si>
    <t>13.</t>
  </si>
  <si>
    <t>Дератизация мест общего пользования</t>
  </si>
  <si>
    <t>14.</t>
  </si>
  <si>
    <t>Косметический ремонт подъездов, элементов фасада дома</t>
  </si>
  <si>
    <t>15.</t>
  </si>
  <si>
    <t>Технические осмотры домов и квартир (по заявкам)</t>
  </si>
  <si>
    <t>16.</t>
  </si>
  <si>
    <t>17.</t>
  </si>
  <si>
    <t>Услуги сторонних организаций</t>
  </si>
  <si>
    <t>18.</t>
  </si>
  <si>
    <t>19.</t>
  </si>
  <si>
    <t>20.</t>
  </si>
  <si>
    <t>Тариф с 1 м2 общей площади</t>
  </si>
  <si>
    <t>21.</t>
  </si>
  <si>
    <t>22.</t>
  </si>
  <si>
    <t>23.</t>
  </si>
  <si>
    <t>24.</t>
  </si>
  <si>
    <t xml:space="preserve">Генеральный директор ООО "Крутоярсервис-1" </t>
  </si>
  <si>
    <t>январь</t>
  </si>
  <si>
    <t>февраль</t>
  </si>
  <si>
    <t>март</t>
  </si>
  <si>
    <t>апрель</t>
  </si>
  <si>
    <t>май</t>
  </si>
  <si>
    <t>июнь</t>
  </si>
  <si>
    <t>Фактический тариф за месяц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</si>
  <si>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</si>
  <si>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</si>
  <si>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</si>
  <si>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</si>
  <si>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</si>
  <si>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</si>
  <si>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</si>
  <si>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2015 г.</t>
  </si>
  <si>
    <t>за</t>
  </si>
  <si>
    <t>7,43 руб.м2</t>
  </si>
  <si>
    <t>8,5 руб.м2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</si>
</sst>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zoomScale="75" zoomScaleNormal="75" workbookViewId="0" topLeftCell="A1">
      <selection activeCell="I2" sqref="I2"/>
    </sheetView>
  </sheetViews>
  <sheetFormatPr defaultColWidth="9.140625" defaultRowHeight="12.75"/>
  <cols>
    <col min="1" max="1" width="6.421875" style="0" customWidth="1"/>
    <col min="2" max="2" width="67.7109375" style="0" bestFit="1" customWidth="1"/>
    <col min="3" max="3" width="7.7109375" style="0" customWidth="1"/>
    <col min="5" max="5" width="18.7109375" style="0" bestFit="1" customWidth="1"/>
    <col min="6" max="11" width="11.57421875" style="0" bestFit="1" customWidth="1"/>
    <col min="12" max="12" width="12.7109375" style="0" bestFit="1" customWidth="1"/>
    <col min="13" max="13" width="8.7109375" style="0" customWidth="1"/>
    <col min="14" max="14" width="12.00390625" style="0" bestFit="1" customWidth="1"/>
    <col min="15" max="15" width="10.57421875" style="0" bestFit="1" customWidth="1"/>
    <col min="16" max="16" width="9.7109375" style="0" bestFit="1" customWidth="1"/>
    <col min="17" max="17" width="12.28125" style="0" bestFit="1" customWidth="1"/>
    <col min="18" max="18" width="11.57421875" style="0" bestFit="1" customWidth="1"/>
  </cols>
  <sheetData>
    <row r="1" spans="1:4" s="2" customFormat="1" ht="15.75">
      <c r="A1" s="1" t="s">
        <v>0</v>
      </c>
      <c r="B1" s="1"/>
      <c r="C1" s="1"/>
      <c r="D1" s="1"/>
    </row>
    <row r="2" spans="1:3" s="2" customFormat="1" ht="15.75">
      <c r="A2" s="1" t="s">
        <v>25</v>
      </c>
      <c r="B2" s="1"/>
      <c r="C2" s="1"/>
    </row>
    <row r="3" spans="1:11" s="2" customFormat="1" ht="16.5" thickBot="1">
      <c r="A3" s="1" t="s">
        <v>1</v>
      </c>
      <c r="B3" s="1"/>
      <c r="C3" s="1"/>
      <c r="F3" s="1" t="s">
        <v>26</v>
      </c>
      <c r="K3" s="2" t="s">
        <v>21</v>
      </c>
    </row>
    <row r="4" spans="1:15" s="2" customFormat="1" ht="15.75" thickBot="1">
      <c r="A4" s="11" t="s">
        <v>2</v>
      </c>
      <c r="B4" s="11"/>
      <c r="C4" s="20"/>
      <c r="D4" s="5"/>
      <c r="E4" s="5"/>
      <c r="F4" s="5" t="s">
        <v>76</v>
      </c>
      <c r="G4" s="5"/>
      <c r="H4" s="5"/>
      <c r="I4" s="5"/>
      <c r="J4" s="5"/>
      <c r="K4" s="5"/>
      <c r="L4" s="5"/>
      <c r="M4" s="5"/>
      <c r="N4" s="5"/>
      <c r="O4" s="10"/>
    </row>
    <row r="5" spans="1:15" s="2" customFormat="1" ht="15">
      <c r="A5" s="12" t="s">
        <v>4</v>
      </c>
      <c r="B5" s="12" t="s">
        <v>5</v>
      </c>
      <c r="C5" s="12" t="s">
        <v>62</v>
      </c>
      <c r="D5" s="12" t="s">
        <v>63</v>
      </c>
      <c r="E5" s="12" t="s">
        <v>64</v>
      </c>
      <c r="F5" s="12" t="s">
        <v>65</v>
      </c>
      <c r="G5" s="12" t="s">
        <v>66</v>
      </c>
      <c r="H5" s="12" t="s">
        <v>67</v>
      </c>
      <c r="I5" s="12" t="s">
        <v>69</v>
      </c>
      <c r="J5" s="11" t="s">
        <v>70</v>
      </c>
      <c r="K5" s="21" t="s">
        <v>71</v>
      </c>
      <c r="L5" s="12" t="s">
        <v>72</v>
      </c>
      <c r="M5" s="12" t="s">
        <v>73</v>
      </c>
      <c r="N5" s="11" t="s">
        <v>74</v>
      </c>
      <c r="O5" s="12" t="s">
        <v>75</v>
      </c>
    </row>
    <row r="6" spans="1:15" s="2" customFormat="1" ht="1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 t="s">
        <v>77</v>
      </c>
    </row>
    <row r="7" spans="1:15" s="2" customFormat="1" ht="15.75" thickBot="1">
      <c r="A7" s="17"/>
      <c r="B7" s="17"/>
      <c r="C7" s="17" t="s">
        <v>78</v>
      </c>
      <c r="D7" s="17"/>
      <c r="E7" s="17"/>
      <c r="F7" s="17"/>
      <c r="G7" s="17"/>
      <c r="H7" s="17"/>
      <c r="I7" s="17" t="s">
        <v>79</v>
      </c>
      <c r="J7" s="17"/>
      <c r="K7" s="17"/>
      <c r="L7" s="17"/>
      <c r="M7" s="17"/>
      <c r="N7" s="17"/>
      <c r="O7" s="17" t="s">
        <v>76</v>
      </c>
    </row>
    <row r="8" spans="1:15" s="2" customFormat="1" ht="15">
      <c r="A8" s="3" t="s">
        <v>27</v>
      </c>
      <c r="B8" s="3" t="s">
        <v>28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  <c r="O8" s="9">
        <f>SUM(C8:N8)</f>
        <v>0</v>
      </c>
    </row>
    <row r="9" spans="1:15" s="2" customFormat="1" ht="15">
      <c r="A9" s="3" t="s">
        <v>29</v>
      </c>
      <c r="B9" s="3" t="s">
        <v>30</v>
      </c>
      <c r="C9" s="3"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9">
        <f aca="true" t="shared" si="0" ref="O9:O25">SUM(C9:N9)</f>
        <v>0</v>
      </c>
    </row>
    <row r="10" spans="1:15" s="2" customFormat="1" ht="15">
      <c r="A10" s="6" t="s">
        <v>31</v>
      </c>
      <c r="B10" s="6" t="s">
        <v>32</v>
      </c>
      <c r="C10" s="9">
        <v>1668.4</v>
      </c>
      <c r="D10" s="9">
        <v>1668.4</v>
      </c>
      <c r="E10" s="9">
        <v>1668.4</v>
      </c>
      <c r="F10" s="9">
        <v>1668.4</v>
      </c>
      <c r="G10" s="9">
        <v>1668.4</v>
      </c>
      <c r="H10" s="9">
        <v>1668.4</v>
      </c>
      <c r="I10" s="9">
        <v>1918.66</v>
      </c>
      <c r="J10" s="9">
        <v>1918.66</v>
      </c>
      <c r="K10" s="3">
        <v>1918.66</v>
      </c>
      <c r="L10" s="3">
        <v>1918.66</v>
      </c>
      <c r="M10" s="3">
        <v>1918.66</v>
      </c>
      <c r="N10" s="3">
        <v>1918.66</v>
      </c>
      <c r="O10" s="9">
        <f t="shared" si="0"/>
        <v>21522.36</v>
      </c>
    </row>
    <row r="11" spans="1:15" s="2" customFormat="1" ht="15">
      <c r="A11" s="7" t="s">
        <v>33</v>
      </c>
      <c r="B11" s="7" t="s">
        <v>6</v>
      </c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9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9">
        <f t="shared" si="0"/>
        <v>0</v>
      </c>
    </row>
    <row r="12" spans="1:15" s="2" customFormat="1" ht="15">
      <c r="A12" s="7" t="s">
        <v>34</v>
      </c>
      <c r="B12" s="7" t="s">
        <v>7</v>
      </c>
      <c r="C12" s="3">
        <v>880.58</v>
      </c>
      <c r="D12" s="3">
        <v>702.98</v>
      </c>
      <c r="E12" s="3">
        <v>685.3</v>
      </c>
      <c r="F12" s="3">
        <v>734.18</v>
      </c>
      <c r="G12" s="3">
        <v>684.46</v>
      </c>
      <c r="H12" s="3">
        <v>804.75</v>
      </c>
      <c r="I12" s="9">
        <v>851.47</v>
      </c>
      <c r="J12" s="3">
        <v>512.95</v>
      </c>
      <c r="K12" s="3">
        <v>758.29</v>
      </c>
      <c r="L12" s="3">
        <v>744.52</v>
      </c>
      <c r="M12" s="3">
        <v>763.13</v>
      </c>
      <c r="N12" s="3">
        <v>847.71</v>
      </c>
      <c r="O12" s="9">
        <f t="shared" si="0"/>
        <v>8970.32</v>
      </c>
    </row>
    <row r="13" spans="1:15" s="2" customFormat="1" ht="15">
      <c r="A13" s="7" t="s">
        <v>35</v>
      </c>
      <c r="B13" s="7" t="s">
        <v>8</v>
      </c>
      <c r="C13" s="3">
        <v>230.32</v>
      </c>
      <c r="D13" s="3">
        <v>206.38</v>
      </c>
      <c r="E13" s="3">
        <v>246.17</v>
      </c>
      <c r="F13" s="3">
        <v>244.09</v>
      </c>
      <c r="G13" s="3">
        <v>183.27</v>
      </c>
      <c r="H13" s="3">
        <v>254.26</v>
      </c>
      <c r="I13" s="9">
        <v>222.65</v>
      </c>
      <c r="J13" s="3">
        <v>225.82</v>
      </c>
      <c r="K13" s="3">
        <v>378.89</v>
      </c>
      <c r="L13" s="3">
        <v>82.59</v>
      </c>
      <c r="M13" s="3">
        <v>260.1</v>
      </c>
      <c r="N13" s="3">
        <v>274.37</v>
      </c>
      <c r="O13" s="9">
        <f t="shared" si="0"/>
        <v>2808.91</v>
      </c>
    </row>
    <row r="14" spans="1:15" s="2" customFormat="1" ht="15">
      <c r="A14" s="7" t="s">
        <v>36</v>
      </c>
      <c r="B14" s="7" t="s">
        <v>9</v>
      </c>
      <c r="C14" s="3">
        <v>441.12</v>
      </c>
      <c r="D14" s="3">
        <v>400.25</v>
      </c>
      <c r="E14" s="3">
        <v>346.28</v>
      </c>
      <c r="F14" s="3">
        <v>354.37</v>
      </c>
      <c r="G14" s="3">
        <v>317.66</v>
      </c>
      <c r="H14" s="3">
        <v>566.84</v>
      </c>
      <c r="I14" s="9">
        <v>402.42</v>
      </c>
      <c r="J14" s="3">
        <v>178.19</v>
      </c>
      <c r="K14" s="3">
        <v>259.02</v>
      </c>
      <c r="L14" s="3">
        <v>415.68</v>
      </c>
      <c r="M14" s="3">
        <v>361.38</v>
      </c>
      <c r="N14" s="3">
        <v>513.7</v>
      </c>
      <c r="O14" s="9">
        <f t="shared" si="0"/>
        <v>4556.91</v>
      </c>
    </row>
    <row r="15" spans="1:15" s="2" customFormat="1" ht="15">
      <c r="A15" s="7" t="s">
        <v>37</v>
      </c>
      <c r="B15" s="7" t="s">
        <v>10</v>
      </c>
      <c r="C15" s="3">
        <v>441.12</v>
      </c>
      <c r="D15" s="3">
        <v>346.53</v>
      </c>
      <c r="E15" s="3">
        <v>341.6</v>
      </c>
      <c r="F15" s="3">
        <v>304.82</v>
      </c>
      <c r="G15" s="3">
        <v>313.16</v>
      </c>
      <c r="H15" s="3">
        <v>566.84</v>
      </c>
      <c r="I15" s="9">
        <v>402.42</v>
      </c>
      <c r="J15" s="3">
        <v>178.19</v>
      </c>
      <c r="K15" s="3">
        <v>259.02</v>
      </c>
      <c r="L15" s="3">
        <v>415.68</v>
      </c>
      <c r="M15" s="3">
        <v>356.87</v>
      </c>
      <c r="N15" s="3">
        <v>518.21</v>
      </c>
      <c r="O15" s="9">
        <f t="shared" si="0"/>
        <v>4444.46</v>
      </c>
    </row>
    <row r="16" spans="1:15" s="2" customFormat="1" ht="15">
      <c r="A16" s="7" t="s">
        <v>38</v>
      </c>
      <c r="B16" s="7" t="s">
        <v>11</v>
      </c>
      <c r="C16" s="3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9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9">
        <f t="shared" si="0"/>
        <v>0</v>
      </c>
    </row>
    <row r="17" spans="1:15" s="2" customFormat="1" ht="15">
      <c r="A17" s="7" t="s">
        <v>39</v>
      </c>
      <c r="B17" s="7" t="s">
        <v>40</v>
      </c>
      <c r="C17" s="3">
        <v>0</v>
      </c>
      <c r="D17" s="3">
        <v>1200</v>
      </c>
      <c r="E17" s="3">
        <v>0</v>
      </c>
      <c r="F17" s="3">
        <v>0</v>
      </c>
      <c r="G17" s="3">
        <v>0</v>
      </c>
      <c r="H17" s="3">
        <v>0</v>
      </c>
      <c r="I17" s="9">
        <v>0</v>
      </c>
      <c r="J17" s="3">
        <v>0</v>
      </c>
      <c r="K17" s="19">
        <v>0</v>
      </c>
      <c r="L17" s="3">
        <v>1500</v>
      </c>
      <c r="M17" s="3">
        <v>0</v>
      </c>
      <c r="N17" s="3">
        <v>0</v>
      </c>
      <c r="O17" s="9">
        <f t="shared" si="0"/>
        <v>2700</v>
      </c>
    </row>
    <row r="18" spans="1:15" s="2" customFormat="1" ht="15">
      <c r="A18" s="7" t="s">
        <v>41</v>
      </c>
      <c r="B18" s="7" t="s">
        <v>42</v>
      </c>
      <c r="C18" s="3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9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9">
        <f t="shared" si="0"/>
        <v>0</v>
      </c>
    </row>
    <row r="19" spans="1:15" s="2" customFormat="1" ht="15">
      <c r="A19" s="7" t="s">
        <v>43</v>
      </c>
      <c r="B19" s="7" t="s">
        <v>12</v>
      </c>
      <c r="C19" s="3">
        <v>418.18</v>
      </c>
      <c r="D19" s="3">
        <v>409.46</v>
      </c>
      <c r="E19" s="3">
        <v>300.56</v>
      </c>
      <c r="F19" s="3">
        <v>243.94</v>
      </c>
      <c r="G19" s="3">
        <v>139.39</v>
      </c>
      <c r="H19" s="3">
        <v>104.54</v>
      </c>
      <c r="I19" s="9">
        <v>95.83</v>
      </c>
      <c r="J19" s="3">
        <v>104.15</v>
      </c>
      <c r="K19" s="3">
        <v>132.55</v>
      </c>
      <c r="L19" s="3">
        <v>319.97</v>
      </c>
      <c r="M19" s="3">
        <v>398.49</v>
      </c>
      <c r="N19" s="3">
        <v>445.83</v>
      </c>
      <c r="O19" s="9">
        <f t="shared" si="0"/>
        <v>3112.8900000000003</v>
      </c>
    </row>
    <row r="20" spans="1:15" s="2" customFormat="1" ht="15">
      <c r="A20" s="7" t="s">
        <v>44</v>
      </c>
      <c r="B20" s="7" t="s">
        <v>45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9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9">
        <f t="shared" si="0"/>
        <v>0</v>
      </c>
    </row>
    <row r="21" spans="1:15" s="2" customFormat="1" ht="15">
      <c r="A21" s="7" t="s">
        <v>46</v>
      </c>
      <c r="B21" s="7" t="s">
        <v>47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9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9">
        <f t="shared" si="0"/>
        <v>0</v>
      </c>
    </row>
    <row r="22" spans="1:15" s="2" customFormat="1" ht="15">
      <c r="A22" s="7" t="s">
        <v>48</v>
      </c>
      <c r="B22" s="7" t="s">
        <v>49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9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9">
        <f t="shared" si="0"/>
        <v>0</v>
      </c>
    </row>
    <row r="23" spans="1:15" s="2" customFormat="1" ht="15">
      <c r="A23" s="7" t="s">
        <v>50</v>
      </c>
      <c r="B23" s="7" t="s">
        <v>13</v>
      </c>
      <c r="C23" s="3">
        <v>1304.61</v>
      </c>
      <c r="D23" s="3">
        <v>1475.28</v>
      </c>
      <c r="E23" s="3">
        <v>1378.6</v>
      </c>
      <c r="F23" s="3">
        <v>1419.89</v>
      </c>
      <c r="G23" s="3">
        <v>1298.52</v>
      </c>
      <c r="H23" s="3">
        <v>1357.16</v>
      </c>
      <c r="I23" s="9">
        <v>1385.19</v>
      </c>
      <c r="J23" s="3">
        <v>1375.51</v>
      </c>
      <c r="K23" s="3">
        <v>1496.64</v>
      </c>
      <c r="L23" s="3">
        <v>1393.95</v>
      </c>
      <c r="M23" s="3">
        <v>1387.11</v>
      </c>
      <c r="N23" s="3">
        <v>1372.18</v>
      </c>
      <c r="O23" s="9">
        <f t="shared" si="0"/>
        <v>16644.64</v>
      </c>
    </row>
    <row r="24" spans="1:15" s="2" customFormat="1" ht="15">
      <c r="A24" s="7" t="s">
        <v>51</v>
      </c>
      <c r="B24" s="8" t="s">
        <v>52</v>
      </c>
      <c r="C24" s="3">
        <v>157.41</v>
      </c>
      <c r="D24" s="3">
        <v>134.72</v>
      </c>
      <c r="E24" s="3">
        <v>325.84</v>
      </c>
      <c r="F24" s="3">
        <v>192.7</v>
      </c>
      <c r="G24" s="3">
        <v>169.43</v>
      </c>
      <c r="H24" s="3">
        <v>132.3</v>
      </c>
      <c r="I24" s="9">
        <v>452.55</v>
      </c>
      <c r="J24" s="3">
        <v>347.69</v>
      </c>
      <c r="K24" s="3">
        <v>392.91</v>
      </c>
      <c r="L24" s="3">
        <v>151.74</v>
      </c>
      <c r="M24" s="3">
        <v>486.42</v>
      </c>
      <c r="N24" s="3">
        <v>278.71</v>
      </c>
      <c r="O24" s="9">
        <f t="shared" si="0"/>
        <v>3222.42</v>
      </c>
    </row>
    <row r="25" spans="1:15" s="2" customFormat="1" ht="15">
      <c r="A25" s="7" t="s">
        <v>53</v>
      </c>
      <c r="B25" s="8" t="s">
        <v>20</v>
      </c>
      <c r="C25" s="3">
        <v>352.31</v>
      </c>
      <c r="D25" s="3">
        <v>366.09</v>
      </c>
      <c r="E25" s="3">
        <v>327.89</v>
      </c>
      <c r="F25" s="3">
        <v>783.1</v>
      </c>
      <c r="G25" s="3">
        <v>282.91</v>
      </c>
      <c r="H25" s="19">
        <v>373.85</v>
      </c>
      <c r="I25" s="3">
        <v>290.86</v>
      </c>
      <c r="J25" s="3">
        <v>266.52</v>
      </c>
      <c r="K25" s="3">
        <v>477.63</v>
      </c>
      <c r="L25" s="3">
        <v>220.78</v>
      </c>
      <c r="M25" s="3">
        <v>375.18</v>
      </c>
      <c r="N25" s="3">
        <v>432.08</v>
      </c>
      <c r="O25" s="9">
        <f t="shared" si="0"/>
        <v>4549.2</v>
      </c>
    </row>
    <row r="26" spans="1:15" s="2" customFormat="1" ht="15">
      <c r="A26" s="8" t="s">
        <v>54</v>
      </c>
      <c r="B26" s="3" t="s">
        <v>56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s="2" customFormat="1" ht="15.75">
      <c r="A27" s="8" t="s">
        <v>55</v>
      </c>
      <c r="B27" s="3" t="s">
        <v>14</v>
      </c>
      <c r="C27" s="4">
        <f aca="true" t="shared" si="1" ref="C27:H27">SUM(C8:C26)</f>
        <v>5894.05</v>
      </c>
      <c r="D27" s="4">
        <f t="shared" si="1"/>
        <v>6910.09</v>
      </c>
      <c r="E27" s="4">
        <f t="shared" si="1"/>
        <v>5620.64</v>
      </c>
      <c r="F27" s="4">
        <f t="shared" si="1"/>
        <v>5945.490000000001</v>
      </c>
      <c r="G27" s="4">
        <f t="shared" si="1"/>
        <v>5057.2</v>
      </c>
      <c r="H27" s="4">
        <f t="shared" si="1"/>
        <v>5828.9400000000005</v>
      </c>
      <c r="I27" s="4">
        <f aca="true" t="shared" si="2" ref="I27:O27">SUM(I8:I26)</f>
        <v>6022.05</v>
      </c>
      <c r="J27" s="4">
        <f t="shared" si="2"/>
        <v>5107.68</v>
      </c>
      <c r="K27" s="4">
        <f t="shared" si="2"/>
        <v>6073.61</v>
      </c>
      <c r="L27" s="4">
        <f t="shared" si="2"/>
        <v>7163.57</v>
      </c>
      <c r="M27" s="4">
        <f t="shared" si="2"/>
        <v>6307.34</v>
      </c>
      <c r="N27" s="4">
        <f t="shared" si="2"/>
        <v>6601.45</v>
      </c>
      <c r="O27" s="4">
        <f t="shared" si="2"/>
        <v>72532.11</v>
      </c>
    </row>
    <row r="28" spans="1:15" s="2" customFormat="1" ht="15.75">
      <c r="A28" s="8" t="s">
        <v>57</v>
      </c>
      <c r="B28" s="4" t="s">
        <v>15</v>
      </c>
      <c r="C28" s="3">
        <v>6198.14</v>
      </c>
      <c r="D28" s="3">
        <v>6198.14</v>
      </c>
      <c r="E28" s="3">
        <v>6198.14</v>
      </c>
      <c r="F28" s="3">
        <v>6198.14</v>
      </c>
      <c r="G28" s="3">
        <v>6198.14</v>
      </c>
      <c r="H28" s="3">
        <v>6198.14</v>
      </c>
      <c r="I28" s="3">
        <v>7090.7</v>
      </c>
      <c r="J28" s="3">
        <v>7090.7</v>
      </c>
      <c r="K28" s="3">
        <v>3787.27</v>
      </c>
      <c r="L28" s="3">
        <v>7408.11</v>
      </c>
      <c r="M28" s="3">
        <v>7090.7</v>
      </c>
      <c r="N28" s="3">
        <v>7090.7</v>
      </c>
      <c r="O28" s="3">
        <f>SUM(C28:N28)</f>
        <v>76747.01999999999</v>
      </c>
    </row>
    <row r="29" spans="1:15" s="2" customFormat="1" ht="15.75">
      <c r="A29" s="8" t="s">
        <v>58</v>
      </c>
      <c r="B29" s="4" t="s">
        <v>16</v>
      </c>
      <c r="C29" s="3">
        <v>5871.83</v>
      </c>
      <c r="D29" s="3">
        <v>6101.55</v>
      </c>
      <c r="E29" s="3">
        <v>5464.78</v>
      </c>
      <c r="F29" s="3">
        <v>13051.64</v>
      </c>
      <c r="G29" s="3">
        <v>4715.1</v>
      </c>
      <c r="H29" s="3">
        <v>6230.8</v>
      </c>
      <c r="I29" s="3">
        <v>4847.71</v>
      </c>
      <c r="J29" s="3">
        <v>4442.08</v>
      </c>
      <c r="K29" s="3">
        <v>7960.43</v>
      </c>
      <c r="L29" s="3">
        <v>3679.67</v>
      </c>
      <c r="M29" s="3">
        <v>6252.98</v>
      </c>
      <c r="N29" s="3">
        <v>7201.3</v>
      </c>
      <c r="O29" s="3">
        <f>SUM(C29:N29)</f>
        <v>75819.87000000001</v>
      </c>
    </row>
    <row r="30" spans="1:15" s="2" customFormat="1" ht="15.75">
      <c r="A30" s="8" t="s">
        <v>59</v>
      </c>
      <c r="B30" s="4" t="s">
        <v>17</v>
      </c>
      <c r="C30" s="3">
        <v>29089.06</v>
      </c>
      <c r="D30" s="3">
        <v>29185.65</v>
      </c>
      <c r="E30" s="3">
        <v>29919.01</v>
      </c>
      <c r="F30" s="3">
        <v>23065.51</v>
      </c>
      <c r="G30" s="3">
        <v>24548.55</v>
      </c>
      <c r="H30" s="3">
        <v>24515.89</v>
      </c>
      <c r="I30" s="3">
        <v>26758.88</v>
      </c>
      <c r="J30" s="3">
        <v>29407.5</v>
      </c>
      <c r="K30" s="3">
        <v>25234.34</v>
      </c>
      <c r="L30" s="3">
        <v>28962.78</v>
      </c>
      <c r="M30" s="3">
        <v>29800.5</v>
      </c>
      <c r="N30" s="3">
        <v>29689.9</v>
      </c>
      <c r="O30" s="3">
        <v>29689.9</v>
      </c>
    </row>
    <row r="31" spans="1:15" s="2" customFormat="1" ht="15.75">
      <c r="A31" s="13" t="s">
        <v>60</v>
      </c>
      <c r="B31" s="4" t="s">
        <v>68</v>
      </c>
      <c r="C31" s="18">
        <f aca="true" t="shared" si="3" ref="C31:N31">C27/834.2</f>
        <v>7.065511867657636</v>
      </c>
      <c r="D31" s="18">
        <f t="shared" si="3"/>
        <v>8.28349316710621</v>
      </c>
      <c r="E31" s="18">
        <f t="shared" si="3"/>
        <v>6.737760728842004</v>
      </c>
      <c r="F31" s="18">
        <f t="shared" si="3"/>
        <v>7.127175737233278</v>
      </c>
      <c r="G31" s="18">
        <f t="shared" si="3"/>
        <v>6.062335171421721</v>
      </c>
      <c r="H31" s="18">
        <f t="shared" si="3"/>
        <v>6.987461040517862</v>
      </c>
      <c r="I31" s="18">
        <f t="shared" si="3"/>
        <v>7.218952289618796</v>
      </c>
      <c r="J31" s="18">
        <f t="shared" si="3"/>
        <v>6.122848237832654</v>
      </c>
      <c r="K31" s="18">
        <f t="shared" si="3"/>
        <v>7.280760009590026</v>
      </c>
      <c r="L31" s="18">
        <f t="shared" si="3"/>
        <v>8.58735315272117</v>
      </c>
      <c r="M31" s="18">
        <f t="shared" si="3"/>
        <v>7.560944617597698</v>
      </c>
      <c r="N31" s="18">
        <f t="shared" si="3"/>
        <v>7.913509949652361</v>
      </c>
      <c r="O31" s="18">
        <f>O27/834.2/12</f>
        <v>7.245675497482618</v>
      </c>
    </row>
    <row r="32" spans="1:6" s="2" customFormat="1" ht="15.75">
      <c r="A32" s="14"/>
      <c r="B32" s="15" t="s">
        <v>61</v>
      </c>
      <c r="C32" s="15"/>
      <c r="D32" s="15" t="s">
        <v>22</v>
      </c>
      <c r="E32" s="16"/>
      <c r="F32" s="16"/>
    </row>
    <row r="33" spans="1:12" s="2" customFormat="1" ht="15.75">
      <c r="A33" s="14"/>
      <c r="B33" s="15" t="s">
        <v>23</v>
      </c>
      <c r="C33" s="15"/>
      <c r="D33" s="15" t="s">
        <v>24</v>
      </c>
      <c r="E33" s="16"/>
      <c r="F33" s="16"/>
      <c r="L33" s="2" t="s">
        <v>3</v>
      </c>
    </row>
    <row r="34" spans="1:6" s="2" customFormat="1" ht="15.75">
      <c r="A34" s="14"/>
      <c r="B34" s="15" t="s">
        <v>18</v>
      </c>
      <c r="C34" s="15"/>
      <c r="D34" s="15" t="s">
        <v>19</v>
      </c>
      <c r="E34" s="16"/>
      <c r="F34" s="16"/>
    </row>
    <row r="35" spans="1:6" s="2" customFormat="1" ht="15.75">
      <c r="A35" s="14"/>
      <c r="B35" s="15"/>
      <c r="C35" s="15"/>
      <c r="D35" s="15"/>
      <c r="E35" s="16"/>
      <c r="F35" s="16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2016-02-04T12:13:16Z</dcterms:modified>
  <cp:category/>
  <cp:version/>
  <cp:contentType/>
  <cp:contentStatus/>
</cp:coreProperties>
</file>